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24\1 výzva\"/>
    </mc:Choice>
  </mc:AlternateContent>
  <xr:revisionPtr revIDLastSave="0" documentId="13_ncr:1_{F0AB7321-B370-4E0C-9EDA-42CE10D52D57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S8" i="1"/>
  <c r="P7" i="1"/>
  <c r="P8" i="1"/>
  <c r="T8" i="1" l="1"/>
  <c r="Q11" i="1" l="1"/>
  <c r="R11" i="1" l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<sst xmlns="http://schemas.openxmlformats.org/spreadsheetml/2006/main" count="46" uniqueCount="43">
  <si>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</si>
  <si>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</si>
  <si>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</si>
  <si>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</si>
  <si>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</si>
  <si>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</si>
  <si>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</si>
  <si>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</si>
  <si>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</si>
  <si>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</si>
  <si>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</si>
  <si>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</si>
  <si>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</si>
  <si>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</si>
  <si>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</si>
  <si>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</si>
  <si>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</si>
  <si>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</si>
  <si>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</si>
  <si>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</si>
  <si>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</si>
  <si>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</si>
  <si>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</si>
  <si>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</si>
  <si>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</si>
  <si>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</si>
  <si>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</si>
  <si>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</si>
  <si>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</si>
  <si>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</si>
  <si>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</si>
  <si>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</si>
  <si>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</si>
  <si>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</si>
  <si>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do 1.12.2022</t>
  </si>
  <si>
    <t>Ing. Andrea Šimková,
Tel.: 37763 1201</t>
  </si>
  <si>
    <t>Univerzitní 22, 
301 00 Plzeň,
budova Fakulty strojní - Odbor právní,
2. patro - místnost UU 207</t>
  </si>
  <si>
    <t>Provedení notebooku klasické.
Výkon procesoru v Passmark CPU více než 10 000 bodů (ke dni 12.9.2022), minimálně 4 jádra.
Operační paměť minimálně 16 GB.
SSD disk o kapacitě minimálně 500 GB.
Integrovaná wifi karta.
Display min. Full HD 15,6" s rozlišením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 
Záruka na zboží min. 36 měsíců, servis NBD on site.</t>
  </si>
  <si>
    <t>Záruka na zboží min. 36 měsíců, servis NBD on site.</t>
  </si>
  <si>
    <t xml:space="preserve">Notebook 15,6" </t>
  </si>
  <si>
    <t xml:space="preserve">Příloha č. 2 Kupní smlouvy - technická specifikace
Výpočetní technika (III.) 124 - 2022 </t>
  </si>
  <si>
    <t>Drátová myš kompatibilní s pol.č. 1</t>
  </si>
  <si>
    <t>Drátová 3 tlačítková myš kompatibilní s pol.č. 1 notebookem.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</si>
</sst>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0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12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60" zoomScaleNormal="60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7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6.42578125" style="5" hidden="1" customWidth="1"/>
    <col min="12" max="12" width="32.42578125" style="5" customWidth="1"/>
    <col min="13" max="13" width="25.85546875" style="5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75" t="s">
        <v>40</v>
      </c>
      <c r="C1" s="76"/>
      <c r="D1" s="7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0"/>
      <c r="E3" s="60"/>
      <c r="F3" s="6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7" t="s">
        <v>2</v>
      </c>
      <c r="H5" s="7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31</v>
      </c>
      <c r="L6" s="41" t="s">
        <v>18</v>
      </c>
      <c r="M6" s="42" t="s">
        <v>19</v>
      </c>
      <c r="N6" s="41" t="s">
        <v>20</v>
      </c>
      <c r="O6" s="39" t="s">
        <v>32</v>
      </c>
      <c r="P6" s="41" t="s">
        <v>21</v>
      </c>
      <c r="Q6" s="39" t="s">
        <v>5</v>
      </c>
      <c r="R6" s="43" t="s">
        <v>6</v>
      </c>
      <c r="S6" s="59" t="s">
        <v>7</v>
      </c>
      <c r="T6" s="59" t="s">
        <v>8</v>
      </c>
      <c r="U6" s="41" t="s">
        <v>22</v>
      </c>
      <c r="V6" s="41" t="s">
        <v>23</v>
      </c>
    </row>
    <row r="7" spans="1:22" ht="363.75" customHeight="1" thickTop="1" x14ac:dyDescent="0.25">
      <c r="A7" s="20"/>
      <c r="B7" s="61">
        <v>1</v>
      </c>
      <c r="C7" s="62" t="s">
        <v>39</v>
      </c>
      <c r="D7" s="63">
        <v>1</v>
      </c>
      <c r="E7" s="64" t="s">
        <v>25</v>
      </c>
      <c r="F7" s="65" t="s">
        <v>37</v>
      </c>
      <c r="G7" s="96"/>
      <c r="H7" s="97"/>
      <c r="I7" s="88" t="s">
        <v>33</v>
      </c>
      <c r="J7" s="90" t="s">
        <v>30</v>
      </c>
      <c r="K7" s="92"/>
      <c r="L7" s="66" t="s">
        <v>38</v>
      </c>
      <c r="M7" s="73" t="s">
        <v>35</v>
      </c>
      <c r="N7" s="73" t="s">
        <v>36</v>
      </c>
      <c r="O7" s="94" t="s">
        <v>34</v>
      </c>
      <c r="P7" s="67">
        <f>D7*Q7</f>
        <v>26000</v>
      </c>
      <c r="Q7" s="68">
        <v>26000</v>
      </c>
      <c r="R7" s="99"/>
      <c r="S7" s="69">
        <f>D7*R7</f>
        <v>0</v>
      </c>
      <c r="T7" s="70" t="str">
        <f t="shared" ref="T7:T8" si="0">IF(ISNUMBER(R7), IF(R7&gt;Q7,"NEVYHOVUJE","VYHOVUJE")," ")</f>
        <v xml:space="preserve"> </v>
      </c>
      <c r="U7" s="71"/>
      <c r="V7" s="64" t="s">
        <v>11</v>
      </c>
    </row>
    <row r="8" spans="1:22" ht="83.25" customHeight="1" thickBot="1" x14ac:dyDescent="0.3">
      <c r="A8" s="20"/>
      <c r="B8" s="48">
        <v>2</v>
      </c>
      <c r="C8" s="49" t="s">
        <v>41</v>
      </c>
      <c r="D8" s="50">
        <v>1</v>
      </c>
      <c r="E8" s="51" t="s">
        <v>25</v>
      </c>
      <c r="F8" s="72" t="s">
        <v>42</v>
      </c>
      <c r="G8" s="98"/>
      <c r="H8" s="52" t="s">
        <v>30</v>
      </c>
      <c r="I8" s="89"/>
      <c r="J8" s="91"/>
      <c r="K8" s="93"/>
      <c r="L8" s="57"/>
      <c r="M8" s="74"/>
      <c r="N8" s="74"/>
      <c r="O8" s="95"/>
      <c r="P8" s="53">
        <f>D8*Q8</f>
        <v>250</v>
      </c>
      <c r="Q8" s="54">
        <v>250</v>
      </c>
      <c r="R8" s="100"/>
      <c r="S8" s="55">
        <f>D8*R8</f>
        <v>0</v>
      </c>
      <c r="T8" s="56" t="str">
        <f t="shared" si="0"/>
        <v xml:space="preserve"> </v>
      </c>
      <c r="U8" s="58"/>
      <c r="V8" s="51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86" t="s">
        <v>29</v>
      </c>
      <c r="C10" s="86"/>
      <c r="D10" s="86"/>
      <c r="E10" s="86"/>
      <c r="F10" s="86"/>
      <c r="G10" s="86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3" t="s">
        <v>10</v>
      </c>
      <c r="S10" s="84"/>
      <c r="T10" s="85"/>
      <c r="U10" s="24"/>
      <c r="V10" s="25"/>
    </row>
    <row r="11" spans="1:22" ht="50.45" customHeight="1" thickTop="1" thickBot="1" x14ac:dyDescent="0.3">
      <c r="B11" s="87" t="s">
        <v>27</v>
      </c>
      <c r="C11" s="87"/>
      <c r="D11" s="87"/>
      <c r="E11" s="87"/>
      <c r="F11" s="87"/>
      <c r="G11" s="87"/>
      <c r="H11" s="87"/>
      <c r="I11" s="26"/>
      <c r="L11" s="9"/>
      <c r="M11" s="9"/>
      <c r="N11" s="9"/>
      <c r="O11" s="27"/>
      <c r="P11" s="27"/>
      <c r="Q11" s="28">
        <f>SUM(P7:P8)</f>
        <v>26250</v>
      </c>
      <c r="R11" s="80">
        <f>SUM(S7:S8)</f>
        <v>0</v>
      </c>
      <c r="S11" s="81"/>
      <c r="T11" s="82"/>
    </row>
    <row r="12" spans="1:22" ht="15.75" thickTop="1" x14ac:dyDescent="0.25">
      <c r="B12" s="79" t="s">
        <v>28</v>
      </c>
      <c r="C12" s="79"/>
      <c r="D12" s="79"/>
      <c r="E12" s="79"/>
      <c r="F12" s="79"/>
      <c r="G12" s="79"/>
      <c r="H12" s="60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0"/>
      <c r="H13" s="6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0"/>
      <c r="H14" s="6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60"/>
      <c r="H15" s="6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0"/>
      <c r="H16" s="6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0"/>
      <c r="H97" s="60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uNVjAfVmjHPiRuOTz+jOJXCEVlAUuOYU2EQYXhNA/Mji6bp/8tgk96LeNdiu+ER7jJTzPDTT4ndqPzehRGpufg==" saltValue="WgufYX4rF+8MGV5ZGno8Gg==" spinCount="100000" sheet="1" objects="1" scenarios="1"/>
  <mergeCells count="13">
    <mergeCell ref="B1:D1"/>
    <mergeCell ref="G5:H5"/>
    <mergeCell ref="B12:G12"/>
    <mergeCell ref="R11:T11"/>
    <mergeCell ref="R10:T10"/>
    <mergeCell ref="B10:G10"/>
    <mergeCell ref="B11:H11"/>
    <mergeCell ref="I7:I8"/>
    <mergeCell ref="J7:J8"/>
    <mergeCell ref="K7:K8"/>
    <mergeCell ref="O7:O8"/>
    <mergeCell ref="M7:M8"/>
    <mergeCell ref="N7:N8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2022-10-11T05:36:12Z</dcterms:modified>
</cp:coreProperties>
</file>